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Rozpočet 2006" sheetId="1" r:id="rId1"/>
    <sheet name="Brožura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<sst xmlns="http://schemas.openxmlformats.org/spreadsheetml/2006/main" count="67" uniqueCount="64">
  <si>
    <t>položka</t>
  </si>
  <si>
    <t>členské příspěvky</t>
  </si>
  <si>
    <t>Příjmy celkem</t>
  </si>
  <si>
    <t>Výdaje</t>
  </si>
  <si>
    <t xml:space="preserve">Výdaje celkem </t>
  </si>
  <si>
    <t>Celkový počet objednaných kusů</t>
  </si>
  <si>
    <t>rozdělení nákladů a materiálů</t>
  </si>
  <si>
    <t>Bitozeves</t>
  </si>
  <si>
    <t>Blažim</t>
  </si>
  <si>
    <t>Čeredice</t>
  </si>
  <si>
    <t>Deštnice</t>
  </si>
  <si>
    <t>Holedeč</t>
  </si>
  <si>
    <t>Liběšice</t>
  </si>
  <si>
    <t xml:space="preserve">Libočany </t>
  </si>
  <si>
    <t>Libořice</t>
  </si>
  <si>
    <t>Lišany</t>
  </si>
  <si>
    <t>Měcholupy</t>
  </si>
  <si>
    <t>Nové Sedlo</t>
  </si>
  <si>
    <t>Staňkovice</t>
  </si>
  <si>
    <t>Tuchořice</t>
  </si>
  <si>
    <t>Vyškov</t>
  </si>
  <si>
    <t xml:space="preserve">Žiželice </t>
  </si>
  <si>
    <t xml:space="preserve">Mikroregion </t>
  </si>
  <si>
    <t>Německo</t>
  </si>
  <si>
    <t>cena</t>
  </si>
  <si>
    <t>zákl. poč. ks</t>
  </si>
  <si>
    <t>Náklady z rozp. Mikroregionu</t>
  </si>
  <si>
    <t xml:space="preserve">Celkem </t>
  </si>
  <si>
    <t>Platba Mikroregion</t>
  </si>
  <si>
    <t>Dotace</t>
  </si>
  <si>
    <t>zbývá doplatit</t>
  </si>
  <si>
    <t>Zbytek letáků k rozdělení</t>
  </si>
  <si>
    <t>cestovné</t>
  </si>
  <si>
    <t>pohoštění</t>
  </si>
  <si>
    <t xml:space="preserve">Příjmy  </t>
  </si>
  <si>
    <t>materiál (kanc. materiál apod.)</t>
  </si>
  <si>
    <t>další obj. ks</t>
  </si>
  <si>
    <t>celkem kusů</t>
  </si>
  <si>
    <t>Platba pro obec</t>
  </si>
  <si>
    <t xml:space="preserve">poč.obyvatel </t>
  </si>
  <si>
    <t>cena za kus pro obec (po odečtení 100 000 Kč)</t>
  </si>
  <si>
    <t xml:space="preserve">Celkové náklady na propagační letáky (s DPH) </t>
  </si>
  <si>
    <t xml:space="preserve">Rozpočítání nákladů na informační  brožury </t>
  </si>
  <si>
    <t>příspěvek MAS Vladař</t>
  </si>
  <si>
    <t>poštovné</t>
  </si>
  <si>
    <t xml:space="preserve">ostatní služby </t>
  </si>
  <si>
    <t>Vyvěšeno:</t>
  </si>
  <si>
    <t>Sejmuto:</t>
  </si>
  <si>
    <t>paragraf</t>
  </si>
  <si>
    <t>příjem - reprezentační ples MŽ</t>
  </si>
  <si>
    <t>parag</t>
  </si>
  <si>
    <t>bankovní poplatky</t>
  </si>
  <si>
    <t>zákonné pojištění</t>
  </si>
  <si>
    <r>
      <t xml:space="preserve">Financování   </t>
    </r>
    <r>
      <rPr>
        <sz val="10"/>
        <rFont val="Arial CE"/>
        <family val="0"/>
      </rPr>
      <t>8115  změna stavu krát. prostředků na bank. účtech</t>
    </r>
  </si>
  <si>
    <t>výdaje ( reprezentační ples MŽ)</t>
  </si>
  <si>
    <t>ostatní osobní výdaje (dohody-účetní, tajemník)</t>
  </si>
  <si>
    <t>knihy , tisk (Sbírky zákonů)</t>
  </si>
  <si>
    <t>služby peněžních ústavů (pojistka Česká pojišťovna)</t>
  </si>
  <si>
    <t>služby zpracování dat (Alis)</t>
  </si>
  <si>
    <t>věcné dary (statutární zástupci obcí )</t>
  </si>
  <si>
    <t xml:space="preserve">příspěvky na sportovní akce ( Sranda bez plotů + volejbal ) </t>
  </si>
  <si>
    <t xml:space="preserve">             -  59.500,- Kč</t>
  </si>
  <si>
    <t>Návrh rozpočtu  Mikroregionu Žatecko na rok 2021</t>
  </si>
  <si>
    <t>návrh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</si>
</sst>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_ ;\-#,##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Accounting"/>
      <sz val="12"/>
      <name val="Arial CE"/>
      <family val="2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4" fontId="2" fillId="0" borderId="28" xfId="0" applyNumberFormat="1" applyFont="1" applyBorder="1" applyAlignment="1">
      <alignment/>
    </xf>
    <xf numFmtId="44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4" fontId="3" fillId="0" borderId="31" xfId="0" applyNumberFormat="1" applyFont="1" applyBorder="1" applyAlignment="1">
      <alignment/>
    </xf>
    <xf numFmtId="44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2" fontId="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44" fontId="3" fillId="0" borderId="3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40" xfId="0" applyFont="1" applyBorder="1" applyAlignment="1">
      <alignment/>
    </xf>
    <xf numFmtId="44" fontId="1" fillId="0" borderId="41" xfId="0" applyNumberFormat="1" applyFont="1" applyBorder="1" applyAlignment="1">
      <alignment/>
    </xf>
    <xf numFmtId="44" fontId="0" fillId="0" borderId="0" xfId="0" applyNumberForma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4" xfId="0" applyFont="1" applyBorder="1" applyAlignment="1">
      <alignment/>
    </xf>
    <xf numFmtId="44" fontId="1" fillId="0" borderId="45" xfId="0" applyNumberFormat="1" applyFont="1" applyBorder="1" applyAlignment="1">
      <alignment/>
    </xf>
    <xf numFmtId="44" fontId="1" fillId="0" borderId="46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5" fillId="0" borderId="4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47" xfId="0" applyBorder="1" applyAlignment="1">
      <alignment/>
    </xf>
    <xf numFmtId="44" fontId="1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6.75390625" style="0" customWidth="1"/>
    <col min="4" max="4" width="19.375" style="12" customWidth="1"/>
    <col min="5" max="5" width="23.75390625" style="0" customWidth="1"/>
    <col min="6" max="6" width="14.125" style="0" bestFit="1" customWidth="1"/>
    <col min="7" max="7" width="12.125" style="0" bestFit="1" customWidth="1"/>
  </cols>
  <sheetData>
    <row r="1" spans="1:3" ht="23.25">
      <c r="A1" s="57"/>
      <c r="B1" s="57"/>
      <c r="C1" s="66" t="s">
        <v>62</v>
      </c>
    </row>
    <row r="2" ht="17.25" customHeight="1" thickBot="1">
      <c r="A2" s="47" t="s">
        <v>34</v>
      </c>
    </row>
    <row r="3" spans="1:4" ht="12.75">
      <c r="A3" s="45"/>
      <c r="B3" s="1"/>
      <c r="C3" s="1"/>
      <c r="D3" s="48"/>
    </row>
    <row r="4" spans="1:4" ht="13.5" thickBot="1">
      <c r="A4" s="60" t="s">
        <v>48</v>
      </c>
      <c r="B4" s="40" t="s">
        <v>0</v>
      </c>
      <c r="C4" s="2"/>
      <c r="D4" s="46" t="s">
        <v>63</v>
      </c>
    </row>
    <row r="5" spans="1:4" ht="12.75">
      <c r="A5" s="3"/>
      <c r="B5" s="4">
        <v>4121</v>
      </c>
      <c r="C5" s="4" t="s">
        <v>1</v>
      </c>
      <c r="D5" s="49">
        <v>255000</v>
      </c>
    </row>
    <row r="6" spans="1:4" ht="12.75">
      <c r="A6" s="5">
        <v>3399</v>
      </c>
      <c r="B6" s="6">
        <v>2329</v>
      </c>
      <c r="C6" s="6" t="s">
        <v>49</v>
      </c>
      <c r="D6" s="43">
        <v>80000</v>
      </c>
    </row>
    <row r="7" spans="1:4" ht="12.75">
      <c r="A7" s="5"/>
      <c r="B7" s="6"/>
      <c r="C7" s="6"/>
      <c r="D7" s="43"/>
    </row>
    <row r="8" spans="1:4" ht="12.75">
      <c r="A8" s="5"/>
      <c r="B8" s="6"/>
      <c r="C8" s="6"/>
      <c r="D8" s="43"/>
    </row>
    <row r="9" spans="1:4" ht="13.5" thickBot="1">
      <c r="A9" s="7"/>
      <c r="B9" s="8"/>
      <c r="C9" s="8"/>
      <c r="D9" s="50"/>
    </row>
    <row r="10" spans="1:4" ht="16.5" thickBot="1">
      <c r="A10" s="10" t="s">
        <v>2</v>
      </c>
      <c r="B10" s="11"/>
      <c r="C10" s="11"/>
      <c r="D10" s="52">
        <f>SUM(D5:D9)</f>
        <v>335000</v>
      </c>
    </row>
    <row r="11" ht="20.25">
      <c r="D11" s="53"/>
    </row>
    <row r="12" ht="13.5" thickBot="1">
      <c r="A12" s="12" t="s">
        <v>3</v>
      </c>
    </row>
    <row r="13" spans="1:4" ht="13.5" thickBot="1">
      <c r="A13" s="61" t="s">
        <v>50</v>
      </c>
      <c r="B13" s="41" t="s">
        <v>0</v>
      </c>
      <c r="C13" s="9"/>
      <c r="D13" s="42" t="s">
        <v>63</v>
      </c>
    </row>
    <row r="14" spans="1:4" ht="13.5" thickBot="1">
      <c r="A14" s="3">
        <v>3399</v>
      </c>
      <c r="B14" s="4">
        <v>5169</v>
      </c>
      <c r="C14" s="4" t="s">
        <v>54</v>
      </c>
      <c r="D14" s="49">
        <v>80000</v>
      </c>
    </row>
    <row r="15" spans="1:4" ht="13.5" thickBot="1">
      <c r="A15" s="3">
        <v>6171</v>
      </c>
      <c r="B15" s="58">
        <v>5021</v>
      </c>
      <c r="C15" s="58" t="s">
        <v>55</v>
      </c>
      <c r="D15" s="59">
        <v>68000</v>
      </c>
    </row>
    <row r="16" spans="1:4" ht="13.5" thickBot="1">
      <c r="A16" s="3">
        <v>6171</v>
      </c>
      <c r="B16" s="58">
        <v>5138</v>
      </c>
      <c r="C16" s="58" t="s">
        <v>52</v>
      </c>
      <c r="D16" s="59">
        <v>400</v>
      </c>
    </row>
    <row r="17" spans="1:4" ht="13.5" thickBot="1">
      <c r="A17" s="3">
        <v>6171</v>
      </c>
      <c r="B17" s="58">
        <v>5136</v>
      </c>
      <c r="C17" s="58" t="s">
        <v>56</v>
      </c>
      <c r="D17" s="59">
        <v>18000</v>
      </c>
    </row>
    <row r="18" spans="1:4" ht="13.5" thickBot="1">
      <c r="A18" s="3">
        <v>6171</v>
      </c>
      <c r="B18" s="6">
        <v>5139</v>
      </c>
      <c r="C18" s="6" t="s">
        <v>35</v>
      </c>
      <c r="D18" s="43">
        <v>3500</v>
      </c>
    </row>
    <row r="19" spans="1:4" ht="13.5" thickBot="1">
      <c r="A19" s="3">
        <v>6171</v>
      </c>
      <c r="B19" s="6">
        <v>5161</v>
      </c>
      <c r="C19" s="6" t="s">
        <v>44</v>
      </c>
      <c r="D19" s="43">
        <v>1000</v>
      </c>
    </row>
    <row r="20" spans="1:4" ht="13.5" thickBot="1">
      <c r="A20" s="3">
        <v>6171</v>
      </c>
      <c r="B20" s="6">
        <v>5163</v>
      </c>
      <c r="C20" s="6" t="s">
        <v>57</v>
      </c>
      <c r="D20" s="43">
        <v>7500</v>
      </c>
    </row>
    <row r="21" spans="1:4" ht="13.5" thickBot="1">
      <c r="A21" s="3">
        <v>6171</v>
      </c>
      <c r="B21" s="6">
        <v>5168</v>
      </c>
      <c r="C21" s="6" t="s">
        <v>58</v>
      </c>
      <c r="D21" s="43">
        <v>8000</v>
      </c>
    </row>
    <row r="22" spans="1:4" ht="13.5" thickBot="1">
      <c r="A22" s="3">
        <v>6171</v>
      </c>
      <c r="B22" s="6">
        <v>5169</v>
      </c>
      <c r="C22" s="6" t="s">
        <v>45</v>
      </c>
      <c r="D22" s="43">
        <v>15000</v>
      </c>
    </row>
    <row r="23" spans="1:4" ht="13.5" thickBot="1">
      <c r="A23" s="3">
        <v>6171</v>
      </c>
      <c r="B23" s="6">
        <v>5173</v>
      </c>
      <c r="C23" s="6" t="s">
        <v>32</v>
      </c>
      <c r="D23" s="43">
        <v>5000</v>
      </c>
    </row>
    <row r="24" spans="1:4" ht="13.5" thickBot="1">
      <c r="A24" s="3">
        <v>6171</v>
      </c>
      <c r="B24" s="6">
        <v>5175</v>
      </c>
      <c r="C24" s="6" t="s">
        <v>33</v>
      </c>
      <c r="D24" s="43">
        <v>22000</v>
      </c>
    </row>
    <row r="25" spans="1:4" ht="13.5" thickBot="1">
      <c r="A25" s="3">
        <v>6171</v>
      </c>
      <c r="B25" s="6">
        <v>5194</v>
      </c>
      <c r="C25" s="6" t="s">
        <v>59</v>
      </c>
      <c r="D25" s="43">
        <v>4000</v>
      </c>
    </row>
    <row r="26" spans="1:4" ht="13.5" thickBot="1">
      <c r="A26" s="3">
        <v>6171</v>
      </c>
      <c r="B26" s="6">
        <v>5321</v>
      </c>
      <c r="C26" s="6" t="s">
        <v>60</v>
      </c>
      <c r="D26" s="43">
        <v>22000</v>
      </c>
    </row>
    <row r="27" spans="1:4" ht="13.5" thickBot="1">
      <c r="A27" s="3">
        <v>6171</v>
      </c>
      <c r="B27" s="6">
        <v>5221</v>
      </c>
      <c r="C27" s="6" t="s">
        <v>43</v>
      </c>
      <c r="D27" s="43">
        <v>19000</v>
      </c>
    </row>
    <row r="28" spans="1:4" ht="13.5" thickBot="1">
      <c r="A28" s="3">
        <v>6310</v>
      </c>
      <c r="B28" s="6">
        <v>5163</v>
      </c>
      <c r="C28" s="6" t="s">
        <v>51</v>
      </c>
      <c r="D28" s="43">
        <v>2100</v>
      </c>
    </row>
    <row r="29" spans="1:4" ht="13.5" thickBot="1">
      <c r="A29" s="3"/>
      <c r="B29" s="6"/>
      <c r="C29" s="6"/>
      <c r="D29" s="43"/>
    </row>
    <row r="30" spans="1:7" ht="16.5" thickBot="1">
      <c r="A30" s="10" t="s">
        <v>4</v>
      </c>
      <c r="B30" s="11"/>
      <c r="C30" s="11"/>
      <c r="D30" s="52">
        <f>SUM(D14:D29)</f>
        <v>275500</v>
      </c>
      <c r="G30" s="44"/>
    </row>
    <row r="31" spans="4:7" ht="12.75">
      <c r="D31" s="51"/>
      <c r="F31" s="44"/>
      <c r="G31" s="44"/>
    </row>
    <row r="32" spans="1:4" s="12" customFormat="1" ht="12.75">
      <c r="A32" s="12" t="s">
        <v>53</v>
      </c>
      <c r="C32" s="63"/>
      <c r="D32" s="62" t="s">
        <v>61</v>
      </c>
    </row>
    <row r="33" s="12" customFormat="1" ht="12.75"/>
    <row r="34" spans="1:3" s="12" customFormat="1" ht="12.75">
      <c r="A34" s="12" t="s">
        <v>46</v>
      </c>
      <c r="C34" s="64">
        <v>44147</v>
      </c>
    </row>
    <row r="35" spans="1:3" ht="12.75">
      <c r="A35" s="12" t="s">
        <v>47</v>
      </c>
      <c r="C35" s="65">
        <v>44192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12.875" style="13" customWidth="1"/>
    <col min="2" max="2" width="12.00390625" style="13" customWidth="1"/>
    <col min="3" max="3" width="20.125" style="13" customWidth="1"/>
    <col min="4" max="4" width="17.00390625" style="13" customWidth="1"/>
    <col min="5" max="5" width="17.75390625" style="13" customWidth="1"/>
    <col min="6" max="7" width="18.875" style="13" customWidth="1"/>
    <col min="8" max="8" width="11.25390625" style="0" customWidth="1"/>
  </cols>
  <sheetData>
    <row r="3" ht="15">
      <c r="A3" s="54" t="s">
        <v>42</v>
      </c>
    </row>
    <row r="5" spans="1:4" ht="14.25">
      <c r="A5" s="14" t="s">
        <v>41</v>
      </c>
      <c r="B5" s="15"/>
      <c r="C5" s="16"/>
      <c r="D5" s="17">
        <v>320000</v>
      </c>
    </row>
    <row r="6" spans="1:4" ht="14.25">
      <c r="A6" s="14" t="s">
        <v>26</v>
      </c>
      <c r="B6" s="15"/>
      <c r="C6" s="16"/>
      <c r="D6" s="17">
        <v>100000</v>
      </c>
    </row>
    <row r="7" spans="1:4" ht="14.25">
      <c r="A7" s="14" t="s">
        <v>5</v>
      </c>
      <c r="B7" s="15"/>
      <c r="C7" s="16"/>
      <c r="D7" s="18">
        <v>5000</v>
      </c>
    </row>
    <row r="8" spans="1:4" ht="14.25">
      <c r="A8" s="14" t="s">
        <v>40</v>
      </c>
      <c r="B8" s="15"/>
      <c r="C8" s="16"/>
      <c r="D8" s="19">
        <f>(D5-D6)/D7</f>
        <v>44</v>
      </c>
    </row>
    <row r="11" ht="14.25">
      <c r="A11" s="13" t="s">
        <v>6</v>
      </c>
    </row>
    <row r="12" ht="15" thickBot="1"/>
    <row r="13" spans="1:8" ht="14.25">
      <c r="A13" s="20"/>
      <c r="B13" s="21" t="s">
        <v>25</v>
      </c>
      <c r="C13" s="21" t="s">
        <v>24</v>
      </c>
      <c r="D13" s="21" t="s">
        <v>36</v>
      </c>
      <c r="E13" s="21" t="s">
        <v>24</v>
      </c>
      <c r="F13" s="21" t="s">
        <v>37</v>
      </c>
      <c r="G13" s="22" t="s">
        <v>38</v>
      </c>
      <c r="H13" t="s">
        <v>39</v>
      </c>
    </row>
    <row r="14" spans="1:8" ht="14.25">
      <c r="A14" s="23" t="s">
        <v>7</v>
      </c>
      <c r="B14" s="24">
        <v>150</v>
      </c>
      <c r="C14" s="25">
        <f>B14*$D$8</f>
        <v>6600</v>
      </c>
      <c r="D14" s="24">
        <v>150</v>
      </c>
      <c r="E14" s="25">
        <f>D14*$D$8</f>
        <v>6600</v>
      </c>
      <c r="F14" s="24">
        <f>B14+D14</f>
        <v>300</v>
      </c>
      <c r="G14" s="26">
        <f>C14+E14</f>
        <v>13200</v>
      </c>
      <c r="H14" s="55">
        <v>360</v>
      </c>
    </row>
    <row r="15" spans="1:8" ht="14.25">
      <c r="A15" s="23" t="s">
        <v>8</v>
      </c>
      <c r="B15" s="24">
        <v>150</v>
      </c>
      <c r="C15" s="25">
        <f aca="true" t="shared" si="0" ref="C15:C28">B15*$D$8</f>
        <v>6600</v>
      </c>
      <c r="D15" s="24"/>
      <c r="E15" s="25">
        <f aca="true" t="shared" si="1" ref="E15:E29">D15*$D$8</f>
        <v>0</v>
      </c>
      <c r="F15" s="24">
        <f aca="true" t="shared" si="2" ref="F15:F30">B15+D15</f>
        <v>150</v>
      </c>
      <c r="G15" s="26">
        <f aca="true" t="shared" si="3" ref="G15:G30">C15+E15</f>
        <v>6600</v>
      </c>
      <c r="H15" s="55">
        <v>213</v>
      </c>
    </row>
    <row r="16" spans="1:8" ht="14.25">
      <c r="A16" s="23" t="s">
        <v>9</v>
      </c>
      <c r="B16" s="24">
        <v>150</v>
      </c>
      <c r="C16" s="25">
        <f t="shared" si="0"/>
        <v>6600</v>
      </c>
      <c r="D16" s="24"/>
      <c r="E16" s="25">
        <f t="shared" si="1"/>
        <v>0</v>
      </c>
      <c r="F16" s="24">
        <f t="shared" si="2"/>
        <v>150</v>
      </c>
      <c r="G16" s="26">
        <f t="shared" si="3"/>
        <v>6600</v>
      </c>
      <c r="H16" s="55">
        <v>240</v>
      </c>
    </row>
    <row r="17" spans="1:8" ht="14.25">
      <c r="A17" s="23" t="s">
        <v>10</v>
      </c>
      <c r="B17" s="24">
        <v>150</v>
      </c>
      <c r="C17" s="25">
        <f t="shared" si="0"/>
        <v>6600</v>
      </c>
      <c r="D17" s="24"/>
      <c r="E17" s="25">
        <f t="shared" si="1"/>
        <v>0</v>
      </c>
      <c r="F17" s="24">
        <f t="shared" si="2"/>
        <v>150</v>
      </c>
      <c r="G17" s="26">
        <f t="shared" si="3"/>
        <v>6600</v>
      </c>
      <c r="H17" s="55">
        <v>194</v>
      </c>
    </row>
    <row r="18" spans="1:8" ht="14.25">
      <c r="A18" s="23" t="s">
        <v>11</v>
      </c>
      <c r="B18" s="24">
        <v>150</v>
      </c>
      <c r="C18" s="25">
        <f t="shared" si="0"/>
        <v>6600</v>
      </c>
      <c r="D18" s="24">
        <v>150</v>
      </c>
      <c r="E18" s="25">
        <f t="shared" si="1"/>
        <v>6600</v>
      </c>
      <c r="F18" s="24">
        <f t="shared" si="2"/>
        <v>300</v>
      </c>
      <c r="G18" s="26">
        <f t="shared" si="3"/>
        <v>13200</v>
      </c>
      <c r="H18" s="55">
        <v>492</v>
      </c>
    </row>
    <row r="19" spans="1:8" ht="14.25">
      <c r="A19" s="23" t="s">
        <v>12</v>
      </c>
      <c r="B19" s="24">
        <v>150</v>
      </c>
      <c r="C19" s="25">
        <f t="shared" si="0"/>
        <v>6600</v>
      </c>
      <c r="D19" s="24">
        <v>150</v>
      </c>
      <c r="E19" s="25">
        <f t="shared" si="1"/>
        <v>6600</v>
      </c>
      <c r="F19" s="24">
        <f t="shared" si="2"/>
        <v>300</v>
      </c>
      <c r="G19" s="26">
        <f t="shared" si="3"/>
        <v>13200</v>
      </c>
      <c r="H19" s="55">
        <v>645</v>
      </c>
    </row>
    <row r="20" spans="1:8" ht="14.25">
      <c r="A20" s="23" t="s">
        <v>13</v>
      </c>
      <c r="B20" s="24">
        <v>150</v>
      </c>
      <c r="C20" s="25">
        <f t="shared" si="0"/>
        <v>6600</v>
      </c>
      <c r="D20" s="24">
        <v>150</v>
      </c>
      <c r="E20" s="25">
        <f t="shared" si="1"/>
        <v>6600</v>
      </c>
      <c r="F20" s="24">
        <f t="shared" si="2"/>
        <v>300</v>
      </c>
      <c r="G20" s="26">
        <f t="shared" si="3"/>
        <v>13200</v>
      </c>
      <c r="H20" s="55">
        <v>505</v>
      </c>
    </row>
    <row r="21" spans="1:8" ht="14.25">
      <c r="A21" s="23" t="s">
        <v>14</v>
      </c>
      <c r="B21" s="24">
        <v>150</v>
      </c>
      <c r="C21" s="25">
        <f t="shared" si="0"/>
        <v>6600</v>
      </c>
      <c r="D21" s="24">
        <v>150</v>
      </c>
      <c r="E21" s="25">
        <f t="shared" si="1"/>
        <v>6600</v>
      </c>
      <c r="F21" s="24">
        <f t="shared" si="2"/>
        <v>300</v>
      </c>
      <c r="G21" s="26">
        <f t="shared" si="3"/>
        <v>13200</v>
      </c>
      <c r="H21" s="55">
        <v>356</v>
      </c>
    </row>
    <row r="22" spans="1:8" ht="14.25">
      <c r="A22" s="23" t="s">
        <v>15</v>
      </c>
      <c r="B22" s="24">
        <v>150</v>
      </c>
      <c r="C22" s="25">
        <f t="shared" si="0"/>
        <v>6600</v>
      </c>
      <c r="D22" s="24"/>
      <c r="E22" s="25">
        <f t="shared" si="1"/>
        <v>0</v>
      </c>
      <c r="F22" s="24">
        <f t="shared" si="2"/>
        <v>150</v>
      </c>
      <c r="G22" s="26">
        <f t="shared" si="3"/>
        <v>6600</v>
      </c>
      <c r="H22" s="55">
        <v>148</v>
      </c>
    </row>
    <row r="23" spans="1:8" ht="14.25">
      <c r="A23" s="23" t="s">
        <v>16</v>
      </c>
      <c r="B23" s="24">
        <v>150</v>
      </c>
      <c r="C23" s="25">
        <f t="shared" si="0"/>
        <v>6600</v>
      </c>
      <c r="D23" s="24">
        <v>150</v>
      </c>
      <c r="E23" s="25">
        <f t="shared" si="1"/>
        <v>6600</v>
      </c>
      <c r="F23" s="24">
        <f t="shared" si="2"/>
        <v>300</v>
      </c>
      <c r="G23" s="26">
        <f t="shared" si="3"/>
        <v>13200</v>
      </c>
      <c r="H23" s="55">
        <v>1032</v>
      </c>
    </row>
    <row r="24" spans="1:8" ht="14.25">
      <c r="A24" s="23" t="s">
        <v>17</v>
      </c>
      <c r="B24" s="24">
        <v>150</v>
      </c>
      <c r="C24" s="25">
        <f t="shared" si="0"/>
        <v>6600</v>
      </c>
      <c r="D24" s="24">
        <v>150</v>
      </c>
      <c r="E24" s="25">
        <f t="shared" si="1"/>
        <v>6600</v>
      </c>
      <c r="F24" s="24">
        <f t="shared" si="2"/>
        <v>300</v>
      </c>
      <c r="G24" s="26">
        <f t="shared" si="3"/>
        <v>13200</v>
      </c>
      <c r="H24" s="55">
        <v>542</v>
      </c>
    </row>
    <row r="25" spans="1:8" ht="14.25">
      <c r="A25" s="23" t="s">
        <v>18</v>
      </c>
      <c r="B25" s="24">
        <v>150</v>
      </c>
      <c r="C25" s="25">
        <f t="shared" si="0"/>
        <v>6600</v>
      </c>
      <c r="D25" s="24">
        <v>150</v>
      </c>
      <c r="E25" s="25">
        <f t="shared" si="1"/>
        <v>6600</v>
      </c>
      <c r="F25" s="24">
        <f t="shared" si="2"/>
        <v>300</v>
      </c>
      <c r="G25" s="26">
        <f t="shared" si="3"/>
        <v>13200</v>
      </c>
      <c r="H25" s="55">
        <v>867</v>
      </c>
    </row>
    <row r="26" spans="1:8" ht="14.25">
      <c r="A26" s="23" t="s">
        <v>19</v>
      </c>
      <c r="B26" s="24">
        <v>150</v>
      </c>
      <c r="C26" s="25">
        <f t="shared" si="0"/>
        <v>6600</v>
      </c>
      <c r="D26" s="24">
        <v>150</v>
      </c>
      <c r="E26" s="25">
        <f t="shared" si="1"/>
        <v>6600</v>
      </c>
      <c r="F26" s="24">
        <f t="shared" si="2"/>
        <v>300</v>
      </c>
      <c r="G26" s="26">
        <f t="shared" si="3"/>
        <v>13200</v>
      </c>
      <c r="H26" s="55">
        <v>711</v>
      </c>
    </row>
    <row r="27" spans="1:8" ht="14.25">
      <c r="A27" s="23" t="s">
        <v>20</v>
      </c>
      <c r="B27" s="24">
        <v>150</v>
      </c>
      <c r="C27" s="25">
        <f t="shared" si="0"/>
        <v>6600</v>
      </c>
      <c r="D27" s="24">
        <v>150</v>
      </c>
      <c r="E27" s="25">
        <f t="shared" si="1"/>
        <v>6600</v>
      </c>
      <c r="F27" s="24">
        <f t="shared" si="2"/>
        <v>300</v>
      </c>
      <c r="G27" s="26">
        <f t="shared" si="3"/>
        <v>13200</v>
      </c>
      <c r="H27" s="55">
        <v>378</v>
      </c>
    </row>
    <row r="28" spans="1:8" ht="14.25">
      <c r="A28" s="23" t="s">
        <v>21</v>
      </c>
      <c r="B28" s="24">
        <v>150</v>
      </c>
      <c r="C28" s="25">
        <f t="shared" si="0"/>
        <v>6600</v>
      </c>
      <c r="D28" s="24">
        <v>150</v>
      </c>
      <c r="E28" s="25">
        <f t="shared" si="1"/>
        <v>6600</v>
      </c>
      <c r="F28" s="24">
        <f t="shared" si="2"/>
        <v>300</v>
      </c>
      <c r="G28" s="26">
        <f t="shared" si="3"/>
        <v>13200</v>
      </c>
      <c r="H28" s="55">
        <v>398</v>
      </c>
    </row>
    <row r="29" spans="1:8" ht="14.25">
      <c r="A29" s="23" t="s">
        <v>22</v>
      </c>
      <c r="B29" s="24">
        <v>300</v>
      </c>
      <c r="C29" s="25"/>
      <c r="D29" s="24"/>
      <c r="E29" s="25">
        <f t="shared" si="1"/>
        <v>0</v>
      </c>
      <c r="F29" s="24">
        <f t="shared" si="2"/>
        <v>300</v>
      </c>
      <c r="G29" s="26">
        <f t="shared" si="3"/>
        <v>0</v>
      </c>
      <c r="H29" s="55"/>
    </row>
    <row r="30" spans="1:8" ht="14.25">
      <c r="A30" s="23" t="s">
        <v>23</v>
      </c>
      <c r="B30" s="24">
        <v>200</v>
      </c>
      <c r="C30" s="25"/>
      <c r="D30" s="24"/>
      <c r="E30" s="25"/>
      <c r="F30" s="24">
        <f t="shared" si="2"/>
        <v>200</v>
      </c>
      <c r="G30" s="26">
        <f t="shared" si="3"/>
        <v>0</v>
      </c>
      <c r="H30" s="55"/>
    </row>
    <row r="31" spans="1:8" s="12" customFormat="1" ht="15.75" thickBot="1">
      <c r="A31" s="27" t="s">
        <v>27</v>
      </c>
      <c r="B31" s="28">
        <f aca="true" t="shared" si="4" ref="B31:G31">SUM(B14:B30)</f>
        <v>2750</v>
      </c>
      <c r="C31" s="29">
        <f t="shared" si="4"/>
        <v>99000</v>
      </c>
      <c r="D31" s="28">
        <f t="shared" si="4"/>
        <v>1650</v>
      </c>
      <c r="E31" s="28">
        <f t="shared" si="4"/>
        <v>72600</v>
      </c>
      <c r="F31" s="28">
        <f t="shared" si="4"/>
        <v>4400</v>
      </c>
      <c r="G31" s="30">
        <f t="shared" si="4"/>
        <v>171600</v>
      </c>
      <c r="H31" s="56"/>
    </row>
    <row r="32" spans="6:8" ht="15" thickBot="1">
      <c r="F32" s="31" t="s">
        <v>28</v>
      </c>
      <c r="G32" s="34">
        <v>100000</v>
      </c>
      <c r="H32" s="55">
        <f>SUM(H14:H31)</f>
        <v>7081</v>
      </c>
    </row>
    <row r="33" spans="1:7" ht="15.75" thickBot="1">
      <c r="A33" s="38" t="s">
        <v>31</v>
      </c>
      <c r="B33" s="37"/>
      <c r="C33" s="37"/>
      <c r="D33" s="39">
        <f>$D$7-F31</f>
        <v>600</v>
      </c>
      <c r="F33" s="32" t="s">
        <v>29</v>
      </c>
      <c r="G33" s="33"/>
    </row>
    <row r="34" spans="6:7" ht="15.75" thickBot="1">
      <c r="F34" s="35" t="s">
        <v>30</v>
      </c>
      <c r="G34" s="36">
        <f>D5-D6-G31</f>
        <v>48400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Hudeček</dc:creator>
  <cp:keywords/>
  <dc:description/>
  <cp:lastModifiedBy>Ucetni</cp:lastModifiedBy>
  <cp:lastPrinted>2019-11-15T11:38:51Z</cp:lastPrinted>
  <dcterms:created xsi:type="dcterms:W3CDTF">2004-03-09T06:28:36Z</dcterms:created>
  <dcterms:modified xsi:type="dcterms:W3CDTF">2020-11-12T12:50:02Z</dcterms:modified>
  <cp:category/>
  <cp:version/>
  <cp:contentType/>
  <cp:contentStatus/>
</cp:coreProperties>
</file>